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B\BM\BM2\GESO\"/>
    </mc:Choice>
  </mc:AlternateContent>
  <xr:revisionPtr revIDLastSave="0" documentId="13_ncr:1_{BFED52A7-0A44-4945-ACDD-9F58B8A52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nrechner BM2 TALS" sheetId="6" r:id="rId1"/>
  </sheets>
  <externalReferences>
    <externalReference r:id="rId2"/>
  </externalReferences>
  <definedNames>
    <definedName name="Notenblatt_BM">[1]Notenübersicht!$A$6:$Z$34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6" l="1"/>
  <c r="I14" i="6"/>
  <c r="I28" i="6" l="1"/>
  <c r="I26" i="6"/>
  <c r="M24" i="6" l="1"/>
  <c r="I22" i="6"/>
  <c r="I20" i="6"/>
  <c r="I16" i="6"/>
  <c r="I12" i="6"/>
  <c r="I10" i="6"/>
  <c r="I8" i="6"/>
  <c r="K18" i="6" l="1"/>
  <c r="K16" i="6"/>
  <c r="K14" i="6"/>
  <c r="K12" i="6"/>
  <c r="K10" i="6"/>
  <c r="K8" i="6"/>
  <c r="M22" i="6" l="1"/>
  <c r="M20" i="6"/>
  <c r="M18" i="6"/>
  <c r="M14" i="6"/>
  <c r="M12" i="6"/>
  <c r="M8" i="6"/>
  <c r="M10" i="6" l="1"/>
  <c r="M16" i="6"/>
  <c r="M35" i="6" l="1"/>
  <c r="M37" i="6" s="1"/>
  <c r="M33" i="6"/>
  <c r="I39" i="6" l="1"/>
</calcChain>
</file>

<file path=xl/sharedStrings.xml><?xml version="1.0" encoding="utf-8"?>
<sst xmlns="http://schemas.openxmlformats.org/spreadsheetml/2006/main" count="40" uniqueCount="32">
  <si>
    <t>Erfahrungsnoten</t>
  </si>
  <si>
    <t>Fachnote</t>
  </si>
  <si>
    <t>Deutsch</t>
  </si>
  <si>
    <t>Französisch</t>
  </si>
  <si>
    <t>Englisch</t>
  </si>
  <si>
    <t>Wirtschaft und Recht</t>
  </si>
  <si>
    <t>Geschichte und Politik</t>
  </si>
  <si>
    <t>1. Sem</t>
  </si>
  <si>
    <t>2. Sem</t>
  </si>
  <si>
    <t>QV</t>
  </si>
  <si>
    <t>Prüfung</t>
  </si>
  <si>
    <t>Erfa</t>
  </si>
  <si>
    <t>PN</t>
  </si>
  <si>
    <t>Positionen</t>
  </si>
  <si>
    <t>Gew.</t>
  </si>
  <si>
    <t>Anzahl UG</t>
  </si>
  <si>
    <t>Notenabweichung</t>
  </si>
  <si>
    <t>Durchschnitt</t>
  </si>
  <si>
    <t>Abschlusszeugnis</t>
  </si>
  <si>
    <t>1/9</t>
  </si>
  <si>
    <t>Bestehensnorm</t>
  </si>
  <si>
    <t>min. 4.0</t>
  </si>
  <si>
    <t>max. 2</t>
  </si>
  <si>
    <t>max. 2.0</t>
  </si>
  <si>
    <t>Interdisziplinäres Arbeiten</t>
  </si>
  <si>
    <t>Interdisziplinäre Projektarbeit (IDPA)</t>
  </si>
  <si>
    <t>Interdisziplinäres Arbeiten in den Fächern (IDAF)</t>
  </si>
  <si>
    <t>Naturwissenschaften</t>
  </si>
  <si>
    <t>Notenrechner BM2 Ausrichtung Gesundheit und Soziales</t>
  </si>
  <si>
    <t>Mathematik</t>
  </si>
  <si>
    <t>Sozialwissenschaften</t>
  </si>
  <si>
    <t>Stand: 22.10.2021 / ohne Gewähr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</si>
</sst>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Frutiger LT 45 Light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.5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.5"/>
      <color theme="0"/>
      <name val="Arial"/>
      <family val="2"/>
    </font>
    <font>
      <sz val="8"/>
      <color theme="1"/>
      <name val="Arial"/>
      <family val="2"/>
    </font>
    <font>
      <b/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0"/>
      <name val="Arial"/>
      <family val="2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rgb="FFFFFFCC"/>
      </left>
      <right style="medium">
        <color rgb="FFFFFFCC"/>
      </right>
      <top style="medium">
        <color rgb="FFFFFFCC"/>
      </top>
      <bottom style="medium">
        <color rgb="FFFFFFCC"/>
      </bottom>
      <diagonal/>
    </border>
    <border>
      <left style="medium">
        <color rgb="FFFCD5B4"/>
      </left>
      <right style="medium">
        <color rgb="FFFCD5B4"/>
      </right>
      <top style="medium">
        <color rgb="FFFCD5B4"/>
      </top>
      <bottom style="medium">
        <color rgb="FFFCD5B4"/>
      </bottom>
      <diagonal/>
    </border>
    <border>
      <left style="medium">
        <color rgb="FFE6B8B7"/>
      </left>
      <right style="medium">
        <color rgb="FFE6B8B7"/>
      </right>
      <top style="medium">
        <color rgb="FFE6B8B7"/>
      </top>
      <bottom style="medium">
        <color rgb="FFE6B8B7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CCCCFF"/>
      </left>
      <right style="medium">
        <color rgb="FFCCCCFF"/>
      </right>
      <top style="medium">
        <color rgb="FFCCCCFF"/>
      </top>
      <bottom style="medium">
        <color rgb="FFCCCCFF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D8E4BC"/>
      </left>
      <right style="medium">
        <color rgb="FFD8E4BC"/>
      </right>
      <top style="medium">
        <color rgb="FFD8E4BC"/>
      </top>
      <bottom style="medium">
        <color rgb="FFD8E4BC"/>
      </bottom>
      <diagonal/>
    </border>
    <border>
      <left style="medium">
        <color rgb="FFC4BD97"/>
      </left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5" fillId="11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12" borderId="0" xfId="0" applyFont="1" applyFill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 textRotation="90"/>
    </xf>
    <xf numFmtId="0" fontId="4" fillId="2" borderId="0" xfId="0" applyFont="1" applyFill="1" applyAlignment="1" applyProtection="1">
      <alignment vertical="center"/>
    </xf>
    <xf numFmtId="164" fontId="4" fillId="0" borderId="0" xfId="0" applyNumberFormat="1" applyFont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4" fillId="11" borderId="0" xfId="0" applyNumberFormat="1" applyFont="1" applyFill="1" applyAlignment="1" applyProtection="1">
      <alignment horizontal="center" vertical="center"/>
    </xf>
    <xf numFmtId="49" fontId="8" fillId="11" borderId="0" xfId="0" applyNumberFormat="1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164" fontId="4" fillId="3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164" fontId="4" fillId="4" borderId="0" xfId="0" applyNumberFormat="1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164" fontId="4" fillId="5" borderId="0" xfId="0" applyNumberFormat="1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vertical="center"/>
    </xf>
    <xf numFmtId="164" fontId="4" fillId="6" borderId="0" xfId="0" applyNumberFormat="1" applyFont="1" applyFill="1" applyAlignment="1" applyProtection="1">
      <alignment horizontal="center" vertical="center"/>
    </xf>
    <xf numFmtId="0" fontId="4" fillId="7" borderId="0" xfId="0" applyFont="1" applyFill="1" applyAlignment="1" applyProtection="1">
      <alignment vertical="center"/>
    </xf>
    <xf numFmtId="164" fontId="4" fillId="7" borderId="0" xfId="0" applyNumberFormat="1" applyFont="1" applyFill="1" applyAlignment="1" applyProtection="1">
      <alignment horizontal="center" vertical="center"/>
    </xf>
    <xf numFmtId="0" fontId="4" fillId="8" borderId="0" xfId="0" applyFont="1" applyFill="1" applyAlignment="1" applyProtection="1">
      <alignment vertical="center"/>
    </xf>
    <xf numFmtId="164" fontId="4" fillId="8" borderId="0" xfId="0" applyNumberFormat="1" applyFont="1" applyFill="1" applyAlignment="1" applyProtection="1">
      <alignment horizontal="center" vertical="center"/>
    </xf>
    <xf numFmtId="0" fontId="4" fillId="9" borderId="0" xfId="0" applyFont="1" applyFill="1" applyAlignment="1" applyProtection="1">
      <alignment vertical="center"/>
    </xf>
    <xf numFmtId="164" fontId="4" fillId="9" borderId="0" xfId="0" applyNumberFormat="1" applyFont="1" applyFill="1" applyAlignment="1" applyProtection="1">
      <alignment horizontal="center" vertical="center"/>
    </xf>
    <xf numFmtId="0" fontId="4" fillId="10" borderId="0" xfId="0" applyFont="1" applyFill="1" applyAlignment="1" applyProtection="1">
      <alignment vertical="center"/>
    </xf>
    <xf numFmtId="164" fontId="4" fillId="10" borderId="0" xfId="0" applyNumberFormat="1" applyFont="1" applyFill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9" fillId="11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</xf>
    <xf numFmtId="0" fontId="6" fillId="12" borderId="0" xfId="0" applyFont="1" applyFill="1" applyAlignment="1" applyProtection="1">
      <alignment vertical="center"/>
    </xf>
    <xf numFmtId="0" fontId="3" fillId="12" borderId="0" xfId="0" applyFont="1" applyFill="1" applyAlignment="1" applyProtection="1">
      <alignment vertical="center"/>
    </xf>
    <xf numFmtId="0" fontId="6" fillId="12" borderId="0" xfId="0" applyFont="1" applyFill="1" applyAlignment="1" applyProtection="1">
      <alignment horizontal="center" vertical="center"/>
    </xf>
    <xf numFmtId="0" fontId="3" fillId="12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1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</cellXfs>
  <cellStyles count="3">
    <cellStyle name="Excel Built-in Normal" xfId="1" xr:uid="{00000000-0005-0000-0000-000000000000}"/>
    <cellStyle name="Standard" xfId="0" builtinId="0"/>
    <cellStyle name="Standard 2" xfId="2" xr:uid="{00000000-0005-0000-0000-000002000000}"/>
  </cellStyles>
  <dxfs count="14"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DDDDDD"/>
      <color rgb="FFC4BD97"/>
      <color rgb="FF339966"/>
      <color rgb="FFFF5050"/>
      <color rgb="FF329E63"/>
      <color rgb="FF009999"/>
      <color rgb="FFFF3300"/>
      <color rgb="FFD8E4BC"/>
      <color rgb="FFB7DEE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verwaltung.bwz-rappi.ch/Berufsmatura/Dokumente/M-Profil/2011_Faehigeitsausweis_KM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nrechner"/>
      <sheetName val="Tabelle2"/>
      <sheetName val="Notenübersicht"/>
      <sheetName val="Berni Lorena"/>
      <sheetName val="Dieziger Katja"/>
      <sheetName val="Eicher Anita"/>
      <sheetName val="Eicher Cindy"/>
      <sheetName val="Glarner Anja"/>
      <sheetName val="Grob Stefan"/>
      <sheetName val="Kuriger Denise"/>
      <sheetName val="Naef Daniel"/>
      <sheetName val="Schmuki Fabio"/>
      <sheetName val="Schweizer Livia"/>
      <sheetName val="Wachter Eliane"/>
      <sheetName val="Bucher Pascal"/>
      <sheetName val="De Maria Celine"/>
      <sheetName val="Fischlin Nicole"/>
      <sheetName val="Gamper Nathalie"/>
      <sheetName val="Glaus Ramona"/>
      <sheetName val="Graf Marco"/>
      <sheetName val="Häberli Lea"/>
      <sheetName val="Klotz Fabienne"/>
      <sheetName val="Pacella Mauro"/>
      <sheetName val="Peisker Dominik"/>
      <sheetName val="Peter Michael"/>
      <sheetName val="Schepull David"/>
      <sheetName val="Schmucki Melanie"/>
      <sheetName val="Vogler Carmen"/>
      <sheetName val="Weiss Andrea"/>
    </sheetNames>
    <sheetDataSet>
      <sheetData sheetId="0"/>
      <sheetData sheetId="1"/>
      <sheetData sheetId="2">
        <row r="6">
          <cell r="A6" t="str">
            <v>Berni</v>
          </cell>
          <cell r="B6" t="str">
            <v>Lorena</v>
          </cell>
          <cell r="C6">
            <v>4</v>
          </cell>
          <cell r="D6">
            <v>4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4.3</v>
          </cell>
          <cell r="J6">
            <v>4.5</v>
          </cell>
          <cell r="K6">
            <v>4.4000000000000004</v>
          </cell>
          <cell r="L6">
            <v>4.3</v>
          </cell>
          <cell r="M6">
            <v>5</v>
          </cell>
          <cell r="N6">
            <v>4.7</v>
          </cell>
          <cell r="O6">
            <v>4.3</v>
          </cell>
          <cell r="P6">
            <v>3.5</v>
          </cell>
          <cell r="Q6">
            <v>3.9</v>
          </cell>
          <cell r="R6">
            <v>5</v>
          </cell>
          <cell r="S6">
            <v>4</v>
          </cell>
          <cell r="T6">
            <v>4.5</v>
          </cell>
          <cell r="U6">
            <v>4.5</v>
          </cell>
          <cell r="V6">
            <v>4.5</v>
          </cell>
          <cell r="W6">
            <v>5.5</v>
          </cell>
          <cell r="X6">
            <v>4</v>
          </cell>
          <cell r="Y6">
            <v>4.5</v>
          </cell>
          <cell r="Z6">
            <v>4.4000000000000004</v>
          </cell>
        </row>
        <row r="7">
          <cell r="A7" t="str">
            <v>Dieziger</v>
          </cell>
          <cell r="B7" t="str">
            <v>Katja</v>
          </cell>
          <cell r="C7">
            <v>4.3</v>
          </cell>
          <cell r="D7">
            <v>5</v>
          </cell>
          <cell r="E7">
            <v>4.7</v>
          </cell>
          <cell r="F7">
            <v>4.5</v>
          </cell>
          <cell r="G7">
            <v>4</v>
          </cell>
          <cell r="H7">
            <v>4.3</v>
          </cell>
          <cell r="I7">
            <v>4.8</v>
          </cell>
          <cell r="J7">
            <v>4.5</v>
          </cell>
          <cell r="K7">
            <v>4.7</v>
          </cell>
          <cell r="L7">
            <v>4.8</v>
          </cell>
          <cell r="M7">
            <v>5</v>
          </cell>
          <cell r="N7">
            <v>4.9000000000000004</v>
          </cell>
          <cell r="O7">
            <v>4.5</v>
          </cell>
          <cell r="P7">
            <v>4.5</v>
          </cell>
          <cell r="Q7">
            <v>4.5</v>
          </cell>
          <cell r="R7">
            <v>5</v>
          </cell>
          <cell r="S7">
            <v>5</v>
          </cell>
          <cell r="T7">
            <v>5</v>
          </cell>
          <cell r="U7">
            <v>5.3</v>
          </cell>
          <cell r="V7">
            <v>5.5</v>
          </cell>
          <cell r="W7">
            <v>5.5</v>
          </cell>
          <cell r="X7">
            <v>6</v>
          </cell>
          <cell r="Y7">
            <v>5.8</v>
          </cell>
          <cell r="Z7">
            <v>4.9000000000000004</v>
          </cell>
        </row>
        <row r="8">
          <cell r="A8" t="str">
            <v>Eicher_A</v>
          </cell>
          <cell r="B8" t="str">
            <v>Anita</v>
          </cell>
          <cell r="C8">
            <v>4.8</v>
          </cell>
          <cell r="D8">
            <v>5</v>
          </cell>
          <cell r="E8">
            <v>4.9000000000000004</v>
          </cell>
          <cell r="F8">
            <v>4.3</v>
          </cell>
          <cell r="G8">
            <v>4.5</v>
          </cell>
          <cell r="H8">
            <v>4.4000000000000004</v>
          </cell>
          <cell r="I8">
            <v>5.5</v>
          </cell>
          <cell r="J8">
            <v>5</v>
          </cell>
          <cell r="K8">
            <v>5.3</v>
          </cell>
          <cell r="L8">
            <v>4.5</v>
          </cell>
          <cell r="M8">
            <v>4.5</v>
          </cell>
          <cell r="N8">
            <v>4.5</v>
          </cell>
          <cell r="O8">
            <v>4.8</v>
          </cell>
          <cell r="P8">
            <v>4.5</v>
          </cell>
          <cell r="Q8">
            <v>4.7</v>
          </cell>
          <cell r="R8">
            <v>4.8</v>
          </cell>
          <cell r="S8">
            <v>4</v>
          </cell>
          <cell r="T8">
            <v>4.4000000000000004</v>
          </cell>
          <cell r="U8">
            <v>4.5</v>
          </cell>
          <cell r="V8">
            <v>5</v>
          </cell>
          <cell r="W8">
            <v>4.5</v>
          </cell>
          <cell r="X8">
            <v>5.5</v>
          </cell>
          <cell r="Y8">
            <v>5.0999999999999996</v>
          </cell>
          <cell r="Z8">
            <v>4.7</v>
          </cell>
        </row>
        <row r="9">
          <cell r="A9" t="str">
            <v>Eicher_C</v>
          </cell>
          <cell r="B9" t="str">
            <v>Cindy</v>
          </cell>
          <cell r="C9">
            <v>4.8</v>
          </cell>
          <cell r="D9">
            <v>5</v>
          </cell>
          <cell r="E9">
            <v>4.9000000000000004</v>
          </cell>
          <cell r="F9">
            <v>4.8</v>
          </cell>
          <cell r="G9">
            <v>4.5</v>
          </cell>
          <cell r="H9">
            <v>4.7</v>
          </cell>
          <cell r="I9">
            <v>5</v>
          </cell>
          <cell r="J9">
            <v>4.5</v>
          </cell>
          <cell r="K9">
            <v>4.8</v>
          </cell>
          <cell r="L9">
            <v>5.3</v>
          </cell>
          <cell r="M9">
            <v>5.5</v>
          </cell>
          <cell r="N9">
            <v>5.4</v>
          </cell>
          <cell r="O9">
            <v>4.8</v>
          </cell>
          <cell r="P9">
            <v>4.5</v>
          </cell>
          <cell r="Q9">
            <v>4.7</v>
          </cell>
          <cell r="R9">
            <v>5</v>
          </cell>
          <cell r="S9">
            <v>4.5</v>
          </cell>
          <cell r="T9">
            <v>4.8</v>
          </cell>
          <cell r="U9">
            <v>5</v>
          </cell>
          <cell r="V9">
            <v>5.5</v>
          </cell>
          <cell r="W9">
            <v>5.5</v>
          </cell>
          <cell r="X9">
            <v>6</v>
          </cell>
          <cell r="Y9">
            <v>5.8</v>
          </cell>
          <cell r="Z9">
            <v>5</v>
          </cell>
        </row>
        <row r="10">
          <cell r="A10" t="str">
            <v>Glarner</v>
          </cell>
          <cell r="B10" t="str">
            <v>Anja</v>
          </cell>
          <cell r="C10">
            <v>4.5</v>
          </cell>
          <cell r="D10">
            <v>5</v>
          </cell>
          <cell r="E10">
            <v>4.8</v>
          </cell>
          <cell r="F10">
            <v>4.3</v>
          </cell>
          <cell r="G10">
            <v>3.5</v>
          </cell>
          <cell r="H10">
            <v>3.9</v>
          </cell>
          <cell r="I10">
            <v>4.3</v>
          </cell>
          <cell r="J10">
            <v>4</v>
          </cell>
          <cell r="K10">
            <v>4.2</v>
          </cell>
          <cell r="L10">
            <v>4.8</v>
          </cell>
          <cell r="M10">
            <v>5</v>
          </cell>
          <cell r="N10">
            <v>4.9000000000000004</v>
          </cell>
          <cell r="O10">
            <v>4.5</v>
          </cell>
          <cell r="P10">
            <v>5</v>
          </cell>
          <cell r="Q10">
            <v>4.8</v>
          </cell>
          <cell r="R10">
            <v>5</v>
          </cell>
          <cell r="S10">
            <v>4.5</v>
          </cell>
          <cell r="T10">
            <v>4.8</v>
          </cell>
          <cell r="U10">
            <v>5</v>
          </cell>
          <cell r="V10">
            <v>5</v>
          </cell>
          <cell r="W10">
            <v>5.5</v>
          </cell>
          <cell r="X10">
            <v>5.5</v>
          </cell>
          <cell r="Y10">
            <v>5.4</v>
          </cell>
          <cell r="Z10">
            <v>4.7</v>
          </cell>
        </row>
        <row r="11">
          <cell r="A11" t="str">
            <v>Grob</v>
          </cell>
          <cell r="B11" t="str">
            <v>Stefan</v>
          </cell>
          <cell r="C11">
            <v>4.5</v>
          </cell>
          <cell r="D11">
            <v>4.5</v>
          </cell>
          <cell r="E11">
            <v>4.5</v>
          </cell>
          <cell r="F11">
            <v>4.3</v>
          </cell>
          <cell r="G11">
            <v>4</v>
          </cell>
          <cell r="H11">
            <v>4.2</v>
          </cell>
          <cell r="I11">
            <v>4.3</v>
          </cell>
          <cell r="J11">
            <v>3.5</v>
          </cell>
          <cell r="K11">
            <v>3.9</v>
          </cell>
          <cell r="L11">
            <v>4.5</v>
          </cell>
          <cell r="M11">
            <v>4.5</v>
          </cell>
          <cell r="N11">
            <v>4.5</v>
          </cell>
          <cell r="O11">
            <v>4.5</v>
          </cell>
          <cell r="P11">
            <v>4</v>
          </cell>
          <cell r="Q11">
            <v>4.3</v>
          </cell>
          <cell r="R11">
            <v>5.5</v>
          </cell>
          <cell r="S11">
            <v>4.5</v>
          </cell>
          <cell r="T11">
            <v>5</v>
          </cell>
          <cell r="U11">
            <v>5</v>
          </cell>
          <cell r="V11">
            <v>4.5</v>
          </cell>
          <cell r="W11">
            <v>5</v>
          </cell>
          <cell r="X11">
            <v>5</v>
          </cell>
          <cell r="Y11">
            <v>4.9000000000000004</v>
          </cell>
          <cell r="Z11">
            <v>4.5</v>
          </cell>
        </row>
        <row r="12">
          <cell r="A12" t="str">
            <v>Kuriger</v>
          </cell>
          <cell r="B12" t="str">
            <v>Denise</v>
          </cell>
          <cell r="C12">
            <v>4</v>
          </cell>
          <cell r="D12">
            <v>4</v>
          </cell>
          <cell r="E12">
            <v>4</v>
          </cell>
          <cell r="F12">
            <v>4.8</v>
          </cell>
          <cell r="G12">
            <v>4.5</v>
          </cell>
          <cell r="H12">
            <v>4.7</v>
          </cell>
          <cell r="I12">
            <v>4</v>
          </cell>
          <cell r="J12">
            <v>4</v>
          </cell>
          <cell r="K12">
            <v>4</v>
          </cell>
          <cell r="L12">
            <v>3.5</v>
          </cell>
          <cell r="M12">
            <v>3.5</v>
          </cell>
          <cell r="N12">
            <v>3.5</v>
          </cell>
          <cell r="O12">
            <v>4.8</v>
          </cell>
          <cell r="P12">
            <v>3.5</v>
          </cell>
          <cell r="Q12">
            <v>4.2</v>
          </cell>
          <cell r="R12">
            <v>4.8</v>
          </cell>
          <cell r="S12">
            <v>4.5</v>
          </cell>
          <cell r="T12">
            <v>4.7</v>
          </cell>
          <cell r="U12">
            <v>4.8</v>
          </cell>
          <cell r="V12">
            <v>4.5</v>
          </cell>
          <cell r="W12">
            <v>4.5</v>
          </cell>
          <cell r="X12">
            <v>6</v>
          </cell>
          <cell r="Y12">
            <v>5.3</v>
          </cell>
          <cell r="Z12">
            <v>4.5</v>
          </cell>
        </row>
        <row r="13">
          <cell r="A13" t="str">
            <v>Naef</v>
          </cell>
          <cell r="B13" t="str">
            <v>Daniel</v>
          </cell>
          <cell r="C13">
            <v>5</v>
          </cell>
          <cell r="D13">
            <v>5</v>
          </cell>
          <cell r="E13">
            <v>5</v>
          </cell>
          <cell r="F13">
            <v>5.3</v>
          </cell>
          <cell r="G13">
            <v>5</v>
          </cell>
          <cell r="H13">
            <v>5.2</v>
          </cell>
          <cell r="I13">
            <v>5</v>
          </cell>
          <cell r="J13">
            <v>5</v>
          </cell>
          <cell r="K13">
            <v>5</v>
          </cell>
          <cell r="L13">
            <v>4.8</v>
          </cell>
          <cell r="M13">
            <v>5.5</v>
          </cell>
          <cell r="N13">
            <v>5.2</v>
          </cell>
          <cell r="O13">
            <v>4.8</v>
          </cell>
          <cell r="P13">
            <v>5</v>
          </cell>
          <cell r="Q13">
            <v>4.9000000000000004</v>
          </cell>
          <cell r="R13">
            <v>5</v>
          </cell>
          <cell r="S13">
            <v>5</v>
          </cell>
          <cell r="T13">
            <v>5</v>
          </cell>
          <cell r="U13">
            <v>5</v>
          </cell>
          <cell r="V13">
            <v>5</v>
          </cell>
          <cell r="W13">
            <v>5.5</v>
          </cell>
          <cell r="X13">
            <v>5</v>
          </cell>
          <cell r="Y13">
            <v>5.0999999999999996</v>
          </cell>
          <cell r="Z13">
            <v>5.0999999999999996</v>
          </cell>
        </row>
        <row r="14">
          <cell r="A14" t="str">
            <v>Schmuki</v>
          </cell>
          <cell r="B14" t="str">
            <v>Fabio</v>
          </cell>
          <cell r="C14">
            <v>5.5</v>
          </cell>
          <cell r="D14">
            <v>5.5</v>
          </cell>
          <cell r="E14">
            <v>5.5</v>
          </cell>
          <cell r="F14">
            <v>5</v>
          </cell>
          <cell r="G14">
            <v>5</v>
          </cell>
          <cell r="H14">
            <v>5</v>
          </cell>
          <cell r="I14">
            <v>6</v>
          </cell>
          <cell r="J14">
            <v>5</v>
          </cell>
          <cell r="K14">
            <v>5.5</v>
          </cell>
          <cell r="L14">
            <v>5</v>
          </cell>
          <cell r="M14">
            <v>5</v>
          </cell>
          <cell r="N14">
            <v>5</v>
          </cell>
          <cell r="O14">
            <v>5.5</v>
          </cell>
          <cell r="P14">
            <v>4.5</v>
          </cell>
          <cell r="Q14">
            <v>5</v>
          </cell>
          <cell r="R14">
            <v>5.5</v>
          </cell>
          <cell r="S14">
            <v>6</v>
          </cell>
          <cell r="T14">
            <v>5.8</v>
          </cell>
          <cell r="U14">
            <v>6</v>
          </cell>
          <cell r="V14">
            <v>5.5</v>
          </cell>
          <cell r="W14">
            <v>5.5</v>
          </cell>
          <cell r="X14">
            <v>5.5</v>
          </cell>
          <cell r="Y14">
            <v>5.5</v>
          </cell>
          <cell r="Z14">
            <v>5.4</v>
          </cell>
        </row>
        <row r="15">
          <cell r="A15" t="str">
            <v>Schweizer</v>
          </cell>
          <cell r="B15" t="str">
            <v>Livia</v>
          </cell>
          <cell r="C15">
            <v>4</v>
          </cell>
          <cell r="D15">
            <v>4</v>
          </cell>
          <cell r="E15">
            <v>4</v>
          </cell>
          <cell r="F15">
            <v>4.5</v>
          </cell>
          <cell r="G15">
            <v>4.5</v>
          </cell>
          <cell r="H15">
            <v>4.5</v>
          </cell>
          <cell r="I15">
            <v>4.8</v>
          </cell>
          <cell r="J15">
            <v>4.5</v>
          </cell>
          <cell r="K15">
            <v>4.7</v>
          </cell>
          <cell r="L15">
            <v>4</v>
          </cell>
          <cell r="M15">
            <v>5</v>
          </cell>
          <cell r="N15">
            <v>4.5</v>
          </cell>
          <cell r="O15">
            <v>4.8</v>
          </cell>
          <cell r="P15">
            <v>4.5</v>
          </cell>
          <cell r="Q15">
            <v>4.7</v>
          </cell>
          <cell r="R15">
            <v>5</v>
          </cell>
          <cell r="S15">
            <v>5</v>
          </cell>
          <cell r="T15">
            <v>5</v>
          </cell>
          <cell r="U15">
            <v>5.3</v>
          </cell>
          <cell r="V15">
            <v>5</v>
          </cell>
          <cell r="W15">
            <v>5</v>
          </cell>
          <cell r="X15">
            <v>6</v>
          </cell>
          <cell r="Y15">
            <v>5.5</v>
          </cell>
          <cell r="Z15">
            <v>4.9000000000000004</v>
          </cell>
        </row>
        <row r="16">
          <cell r="A16" t="str">
            <v>Wachter</v>
          </cell>
          <cell r="B16" t="str">
            <v>Eliane</v>
          </cell>
          <cell r="C16">
            <v>4.8</v>
          </cell>
          <cell r="D16">
            <v>5</v>
          </cell>
          <cell r="E16">
            <v>4.9000000000000004</v>
          </cell>
          <cell r="F16">
            <v>4.3</v>
          </cell>
          <cell r="G16">
            <v>4</v>
          </cell>
          <cell r="H16">
            <v>4.2</v>
          </cell>
          <cell r="I16">
            <v>4.8</v>
          </cell>
          <cell r="J16">
            <v>4.5</v>
          </cell>
          <cell r="K16">
            <v>4.7</v>
          </cell>
          <cell r="L16">
            <v>3.8</v>
          </cell>
          <cell r="M16">
            <v>4.5</v>
          </cell>
          <cell r="N16">
            <v>4.2</v>
          </cell>
          <cell r="O16">
            <v>4.5</v>
          </cell>
          <cell r="P16">
            <v>4.5</v>
          </cell>
          <cell r="Q16">
            <v>4.5</v>
          </cell>
          <cell r="R16">
            <v>4.8</v>
          </cell>
          <cell r="S16">
            <v>5</v>
          </cell>
          <cell r="T16">
            <v>4.9000000000000004</v>
          </cell>
          <cell r="U16">
            <v>5</v>
          </cell>
          <cell r="V16">
            <v>5</v>
          </cell>
          <cell r="W16">
            <v>5.5</v>
          </cell>
          <cell r="X16">
            <v>6</v>
          </cell>
          <cell r="Y16">
            <v>5.6</v>
          </cell>
          <cell r="Z16">
            <v>4.7</v>
          </cell>
        </row>
        <row r="17">
          <cell r="A17" t="str">
            <v>Durchschnitt</v>
          </cell>
          <cell r="B17" t="str">
            <v>KM 08a</v>
          </cell>
          <cell r="C17">
            <v>4.5999999999999996</v>
          </cell>
          <cell r="D17">
            <v>4.7</v>
          </cell>
          <cell r="E17">
            <v>4.7</v>
          </cell>
          <cell r="F17">
            <v>4.5999999999999996</v>
          </cell>
          <cell r="G17">
            <v>4.3</v>
          </cell>
          <cell r="H17">
            <v>4.5</v>
          </cell>
          <cell r="I17">
            <v>4.8</v>
          </cell>
          <cell r="J17">
            <v>4.5</v>
          </cell>
          <cell r="K17">
            <v>4.7</v>
          </cell>
          <cell r="L17">
            <v>4.5</v>
          </cell>
          <cell r="M17">
            <v>4.8</v>
          </cell>
          <cell r="N17">
            <v>4.7</v>
          </cell>
          <cell r="O17">
            <v>4.7</v>
          </cell>
          <cell r="P17">
            <v>4.4000000000000004</v>
          </cell>
          <cell r="Q17">
            <v>4.5999999999999996</v>
          </cell>
          <cell r="R17">
            <v>5</v>
          </cell>
          <cell r="S17">
            <v>4.7</v>
          </cell>
          <cell r="T17">
            <v>4.9000000000000004</v>
          </cell>
          <cell r="U17">
            <v>5</v>
          </cell>
          <cell r="V17">
            <v>5</v>
          </cell>
          <cell r="W17">
            <v>5.2</v>
          </cell>
          <cell r="X17">
            <v>5.5</v>
          </cell>
          <cell r="Y17">
            <v>5.3</v>
          </cell>
          <cell r="Z17">
            <v>4.8</v>
          </cell>
        </row>
        <row r="19">
          <cell r="A19" t="str">
            <v>Bucher</v>
          </cell>
          <cell r="B19" t="str">
            <v>Pascal</v>
          </cell>
          <cell r="C19">
            <v>4.5</v>
          </cell>
          <cell r="D19">
            <v>4</v>
          </cell>
          <cell r="E19">
            <v>4.3</v>
          </cell>
          <cell r="F19">
            <v>3.8</v>
          </cell>
          <cell r="G19">
            <v>3.5</v>
          </cell>
          <cell r="H19">
            <v>3.7</v>
          </cell>
          <cell r="I19">
            <v>4.3</v>
          </cell>
          <cell r="J19">
            <v>3.5</v>
          </cell>
          <cell r="K19">
            <v>3.9</v>
          </cell>
          <cell r="L19">
            <v>4</v>
          </cell>
          <cell r="M19">
            <v>3.5</v>
          </cell>
          <cell r="N19">
            <v>3.8</v>
          </cell>
          <cell r="O19">
            <v>4</v>
          </cell>
          <cell r="P19">
            <v>4</v>
          </cell>
          <cell r="Q19">
            <v>4</v>
          </cell>
          <cell r="R19">
            <v>4.5</v>
          </cell>
          <cell r="S19">
            <v>4</v>
          </cell>
          <cell r="T19">
            <v>4.3</v>
          </cell>
          <cell r="U19">
            <v>4.3</v>
          </cell>
          <cell r="V19">
            <v>4.5</v>
          </cell>
          <cell r="W19">
            <v>5</v>
          </cell>
          <cell r="X19">
            <v>4.5</v>
          </cell>
          <cell r="Y19">
            <v>4.5999999999999996</v>
          </cell>
          <cell r="Z19">
            <v>4.0999999999999996</v>
          </cell>
        </row>
        <row r="20">
          <cell r="A20" t="str">
            <v>De Maria</v>
          </cell>
          <cell r="B20" t="str">
            <v>Celine</v>
          </cell>
          <cell r="C20">
            <v>5</v>
          </cell>
          <cell r="D20">
            <v>5</v>
          </cell>
          <cell r="E20">
            <v>5</v>
          </cell>
          <cell r="F20">
            <v>5</v>
          </cell>
          <cell r="G20">
            <v>4.5</v>
          </cell>
          <cell r="H20">
            <v>4.8</v>
          </cell>
          <cell r="I20">
            <v>5</v>
          </cell>
          <cell r="J20">
            <v>5</v>
          </cell>
          <cell r="K20">
            <v>5</v>
          </cell>
          <cell r="L20">
            <v>3.8</v>
          </cell>
          <cell r="M20">
            <v>2.5</v>
          </cell>
          <cell r="N20">
            <v>3.2</v>
          </cell>
          <cell r="O20">
            <v>4.3</v>
          </cell>
          <cell r="P20">
            <v>4</v>
          </cell>
          <cell r="Q20">
            <v>4.2</v>
          </cell>
          <cell r="R20">
            <v>4.5</v>
          </cell>
          <cell r="S20">
            <v>4</v>
          </cell>
          <cell r="T20">
            <v>4.3</v>
          </cell>
          <cell r="U20">
            <v>5.3</v>
          </cell>
          <cell r="V20">
            <v>5</v>
          </cell>
          <cell r="W20">
            <v>5.5</v>
          </cell>
          <cell r="X20">
            <v>5</v>
          </cell>
          <cell r="Y20">
            <v>5.0999999999999996</v>
          </cell>
          <cell r="Z20">
            <v>4.5999999999999996</v>
          </cell>
        </row>
        <row r="21">
          <cell r="A21" t="str">
            <v>Fischlin</v>
          </cell>
          <cell r="B21" t="str">
            <v>Nicole</v>
          </cell>
          <cell r="C21">
            <v>5</v>
          </cell>
          <cell r="D21">
            <v>4</v>
          </cell>
          <cell r="E21">
            <v>4.5</v>
          </cell>
          <cell r="F21">
            <v>4.3</v>
          </cell>
          <cell r="G21">
            <v>4.5</v>
          </cell>
          <cell r="H21">
            <v>4.4000000000000004</v>
          </cell>
          <cell r="I21">
            <v>5</v>
          </cell>
          <cell r="J21">
            <v>5.5</v>
          </cell>
          <cell r="K21">
            <v>5.3</v>
          </cell>
          <cell r="L21">
            <v>4</v>
          </cell>
          <cell r="M21">
            <v>3.5</v>
          </cell>
          <cell r="N21">
            <v>3.8</v>
          </cell>
          <cell r="O21">
            <v>4</v>
          </cell>
          <cell r="P21">
            <v>3.5</v>
          </cell>
          <cell r="Q21">
            <v>3.8</v>
          </cell>
          <cell r="R21">
            <v>4.5</v>
          </cell>
          <cell r="S21">
            <v>4</v>
          </cell>
          <cell r="T21">
            <v>4.3</v>
          </cell>
          <cell r="U21">
            <v>4.3</v>
          </cell>
          <cell r="V21">
            <v>3.5</v>
          </cell>
          <cell r="W21">
            <v>4</v>
          </cell>
          <cell r="X21">
            <v>5</v>
          </cell>
          <cell r="Y21">
            <v>4.4000000000000004</v>
          </cell>
          <cell r="Z21">
            <v>4.3</v>
          </cell>
        </row>
        <row r="22">
          <cell r="A22" t="str">
            <v>Gamper</v>
          </cell>
          <cell r="B22" t="str">
            <v>Nathalie</v>
          </cell>
          <cell r="C22">
            <v>4.8</v>
          </cell>
          <cell r="D22">
            <v>4</v>
          </cell>
          <cell r="E22">
            <v>4.4000000000000004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>
            <v>4</v>
          </cell>
          <cell r="K22">
            <v>4</v>
          </cell>
          <cell r="L22">
            <v>4.5</v>
          </cell>
          <cell r="M22">
            <v>3.5</v>
          </cell>
          <cell r="N22">
            <v>4</v>
          </cell>
          <cell r="O22">
            <v>4.5</v>
          </cell>
          <cell r="P22">
            <v>4.5</v>
          </cell>
          <cell r="Q22">
            <v>4.5</v>
          </cell>
          <cell r="R22">
            <v>5.3</v>
          </cell>
          <cell r="S22">
            <v>4.5</v>
          </cell>
          <cell r="T22">
            <v>4.9000000000000004</v>
          </cell>
          <cell r="U22">
            <v>5</v>
          </cell>
          <cell r="V22">
            <v>5</v>
          </cell>
          <cell r="W22">
            <v>5.5</v>
          </cell>
          <cell r="X22">
            <v>4.5</v>
          </cell>
          <cell r="Y22">
            <v>4.9000000000000004</v>
          </cell>
          <cell r="Z22">
            <v>4.4000000000000004</v>
          </cell>
        </row>
        <row r="23">
          <cell r="A23" t="str">
            <v>Glaus</v>
          </cell>
          <cell r="B23" t="str">
            <v>Ramona</v>
          </cell>
          <cell r="C23">
            <v>4.5</v>
          </cell>
          <cell r="D23">
            <v>4</v>
          </cell>
          <cell r="E23">
            <v>4.3</v>
          </cell>
          <cell r="F23">
            <v>4</v>
          </cell>
          <cell r="G23">
            <v>3.5</v>
          </cell>
          <cell r="H23">
            <v>3.8</v>
          </cell>
          <cell r="I23">
            <v>4.5</v>
          </cell>
          <cell r="J23">
            <v>4</v>
          </cell>
          <cell r="K23">
            <v>4.3</v>
          </cell>
          <cell r="L23">
            <v>5</v>
          </cell>
          <cell r="M23">
            <v>4</v>
          </cell>
          <cell r="N23">
            <v>4.5</v>
          </cell>
          <cell r="O23">
            <v>4</v>
          </cell>
          <cell r="P23">
            <v>4</v>
          </cell>
          <cell r="Q23">
            <v>4</v>
          </cell>
          <cell r="R23">
            <v>4.8</v>
          </cell>
          <cell r="S23">
            <v>4</v>
          </cell>
          <cell r="T23">
            <v>4.4000000000000004</v>
          </cell>
          <cell r="U23">
            <v>4.8</v>
          </cell>
          <cell r="V23">
            <v>5</v>
          </cell>
          <cell r="W23">
            <v>5</v>
          </cell>
          <cell r="X23">
            <v>5</v>
          </cell>
          <cell r="Y23">
            <v>5</v>
          </cell>
          <cell r="Z23">
            <v>4.4000000000000004</v>
          </cell>
        </row>
        <row r="24">
          <cell r="A24" t="str">
            <v>Graf</v>
          </cell>
          <cell r="B24" t="str">
            <v>Marco</v>
          </cell>
          <cell r="C24">
            <v>4.8</v>
          </cell>
          <cell r="D24">
            <v>4</v>
          </cell>
          <cell r="E24">
            <v>4.4000000000000004</v>
          </cell>
          <cell r="F24">
            <v>4.3</v>
          </cell>
          <cell r="G24">
            <v>4.5</v>
          </cell>
          <cell r="H24">
            <v>4.4000000000000004</v>
          </cell>
          <cell r="I24">
            <v>5</v>
          </cell>
          <cell r="J24">
            <v>5</v>
          </cell>
          <cell r="K24">
            <v>5</v>
          </cell>
          <cell r="L24">
            <v>4.8</v>
          </cell>
          <cell r="M24">
            <v>4.5</v>
          </cell>
          <cell r="N24">
            <v>4.7</v>
          </cell>
          <cell r="O24">
            <v>4.8</v>
          </cell>
          <cell r="P24">
            <v>4.5</v>
          </cell>
          <cell r="Q24">
            <v>4.7</v>
          </cell>
          <cell r="R24">
            <v>5</v>
          </cell>
          <cell r="S24">
            <v>4.5</v>
          </cell>
          <cell r="T24">
            <v>4.8</v>
          </cell>
          <cell r="U24">
            <v>4.3</v>
          </cell>
          <cell r="V24">
            <v>5</v>
          </cell>
          <cell r="W24">
            <v>5</v>
          </cell>
          <cell r="X24">
            <v>4.5</v>
          </cell>
          <cell r="Y24">
            <v>4.8</v>
          </cell>
          <cell r="Z24">
            <v>4.5999999999999996</v>
          </cell>
        </row>
        <row r="25">
          <cell r="A25" t="str">
            <v>Häberli</v>
          </cell>
          <cell r="B25" t="str">
            <v>Lea</v>
          </cell>
          <cell r="C25">
            <v>4.5</v>
          </cell>
          <cell r="D25">
            <v>3.5</v>
          </cell>
          <cell r="E25">
            <v>4</v>
          </cell>
          <cell r="F25">
            <v>3.5</v>
          </cell>
          <cell r="G25">
            <v>3</v>
          </cell>
          <cell r="H25">
            <v>3.3</v>
          </cell>
          <cell r="I25">
            <v>5</v>
          </cell>
          <cell r="J25">
            <v>4</v>
          </cell>
          <cell r="K25">
            <v>4.5</v>
          </cell>
          <cell r="L25">
            <v>4.5</v>
          </cell>
          <cell r="M25">
            <v>3.5</v>
          </cell>
          <cell r="N25">
            <v>4</v>
          </cell>
          <cell r="O25">
            <v>4</v>
          </cell>
          <cell r="P25">
            <v>3.5</v>
          </cell>
          <cell r="Q25">
            <v>3.8</v>
          </cell>
          <cell r="R25">
            <v>4.5</v>
          </cell>
          <cell r="S25">
            <v>3.5</v>
          </cell>
          <cell r="T25">
            <v>4</v>
          </cell>
          <cell r="U25">
            <v>4.8</v>
          </cell>
          <cell r="V25">
            <v>5</v>
          </cell>
          <cell r="W25">
            <v>5</v>
          </cell>
          <cell r="X25">
            <v>4</v>
          </cell>
          <cell r="Y25">
            <v>4.5</v>
          </cell>
          <cell r="Z25">
            <v>4.0999999999999996</v>
          </cell>
        </row>
        <row r="26">
          <cell r="A26" t="str">
            <v>Klotz</v>
          </cell>
          <cell r="B26" t="str">
            <v>Fabienne</v>
          </cell>
          <cell r="C26">
            <v>4.3</v>
          </cell>
          <cell r="D26">
            <v>4</v>
          </cell>
          <cell r="E26">
            <v>4.2</v>
          </cell>
          <cell r="F26">
            <v>3.5</v>
          </cell>
          <cell r="G26">
            <v>3.5</v>
          </cell>
          <cell r="H26">
            <v>3.5</v>
          </cell>
          <cell r="I26">
            <v>4.8</v>
          </cell>
          <cell r="J26">
            <v>3.5</v>
          </cell>
          <cell r="K26">
            <v>4.2</v>
          </cell>
          <cell r="L26">
            <v>5.3</v>
          </cell>
          <cell r="M26">
            <v>4</v>
          </cell>
          <cell r="N26">
            <v>4.7</v>
          </cell>
          <cell r="O26">
            <v>4</v>
          </cell>
          <cell r="P26">
            <v>4</v>
          </cell>
          <cell r="Q26">
            <v>4</v>
          </cell>
          <cell r="R26">
            <v>4.5</v>
          </cell>
          <cell r="S26">
            <v>4</v>
          </cell>
          <cell r="T26">
            <v>4.3</v>
          </cell>
          <cell r="U26">
            <v>4.3</v>
          </cell>
          <cell r="V26">
            <v>4.5</v>
          </cell>
          <cell r="W26">
            <v>5</v>
          </cell>
          <cell r="X26">
            <v>5</v>
          </cell>
          <cell r="Y26">
            <v>4.9000000000000004</v>
          </cell>
          <cell r="Z26">
            <v>4.2</v>
          </cell>
        </row>
        <row r="27">
          <cell r="A27" t="str">
            <v>Pacella Bettoni</v>
          </cell>
          <cell r="B27" t="str">
            <v>Mauro</v>
          </cell>
          <cell r="C27">
            <v>4.5</v>
          </cell>
          <cell r="D27">
            <v>4</v>
          </cell>
          <cell r="E27">
            <v>4.3</v>
          </cell>
          <cell r="F27">
            <v>4.8</v>
          </cell>
          <cell r="G27">
            <v>4.5</v>
          </cell>
          <cell r="H27">
            <v>4.7</v>
          </cell>
          <cell r="I27">
            <v>5.5</v>
          </cell>
          <cell r="J27">
            <v>4.5</v>
          </cell>
          <cell r="K27">
            <v>5</v>
          </cell>
          <cell r="L27">
            <v>5</v>
          </cell>
          <cell r="M27">
            <v>4</v>
          </cell>
          <cell r="N27">
            <v>4.5</v>
          </cell>
          <cell r="O27">
            <v>4.5</v>
          </cell>
          <cell r="P27">
            <v>4</v>
          </cell>
          <cell r="Q27">
            <v>4.3</v>
          </cell>
          <cell r="R27">
            <v>5</v>
          </cell>
          <cell r="S27">
            <v>4</v>
          </cell>
          <cell r="T27">
            <v>4.5</v>
          </cell>
          <cell r="U27">
            <v>5</v>
          </cell>
          <cell r="V27">
            <v>4.5</v>
          </cell>
          <cell r="W27">
            <v>4.5</v>
          </cell>
          <cell r="X27">
            <v>4.5</v>
          </cell>
          <cell r="Y27">
            <v>4.5</v>
          </cell>
          <cell r="Z27">
            <v>4.5999999999999996</v>
          </cell>
        </row>
        <row r="28">
          <cell r="A28" t="str">
            <v>Peisker</v>
          </cell>
          <cell r="B28" t="str">
            <v>Dominik</v>
          </cell>
          <cell r="C28">
            <v>4.8</v>
          </cell>
          <cell r="D28">
            <v>5</v>
          </cell>
          <cell r="E28">
            <v>4.9000000000000004</v>
          </cell>
          <cell r="F28">
            <v>4</v>
          </cell>
          <cell r="G28">
            <v>4</v>
          </cell>
          <cell r="H28">
            <v>4</v>
          </cell>
          <cell r="I28">
            <v>4.3</v>
          </cell>
          <cell r="J28">
            <v>4.5</v>
          </cell>
          <cell r="K28">
            <v>4.4000000000000004</v>
          </cell>
          <cell r="L28">
            <v>4.8</v>
          </cell>
          <cell r="M28">
            <v>4</v>
          </cell>
          <cell r="N28">
            <v>4.4000000000000004</v>
          </cell>
          <cell r="O28">
            <v>4.8</v>
          </cell>
          <cell r="P28">
            <v>4</v>
          </cell>
          <cell r="Q28">
            <v>4.4000000000000004</v>
          </cell>
          <cell r="R28">
            <v>5</v>
          </cell>
          <cell r="S28">
            <v>4</v>
          </cell>
          <cell r="T28">
            <v>4.5</v>
          </cell>
          <cell r="U28">
            <v>5</v>
          </cell>
          <cell r="V28">
            <v>4</v>
          </cell>
          <cell r="W28">
            <v>6</v>
          </cell>
          <cell r="X28">
            <v>5</v>
          </cell>
          <cell r="Y28">
            <v>5</v>
          </cell>
          <cell r="Z28">
            <v>4.5</v>
          </cell>
        </row>
        <row r="29">
          <cell r="A29" t="str">
            <v>Peter</v>
          </cell>
          <cell r="B29" t="str">
            <v>Michael</v>
          </cell>
          <cell r="C29">
            <v>4.8</v>
          </cell>
          <cell r="D29">
            <v>4</v>
          </cell>
          <cell r="E29">
            <v>4.4000000000000004</v>
          </cell>
          <cell r="F29">
            <v>4</v>
          </cell>
          <cell r="G29">
            <v>4.5</v>
          </cell>
          <cell r="H29">
            <v>4.3</v>
          </cell>
          <cell r="I29">
            <v>4.8</v>
          </cell>
          <cell r="J29">
            <v>4.5</v>
          </cell>
          <cell r="K29">
            <v>4.7</v>
          </cell>
          <cell r="L29">
            <v>3.3</v>
          </cell>
          <cell r="M29">
            <v>2</v>
          </cell>
          <cell r="N29">
            <v>2.7</v>
          </cell>
          <cell r="O29">
            <v>4</v>
          </cell>
          <cell r="P29">
            <v>4</v>
          </cell>
          <cell r="Q29">
            <v>4</v>
          </cell>
          <cell r="R29">
            <v>4.3</v>
          </cell>
          <cell r="S29">
            <v>2.5</v>
          </cell>
          <cell r="T29">
            <v>3.4</v>
          </cell>
          <cell r="U29">
            <v>4.3</v>
          </cell>
          <cell r="V29">
            <v>3.5</v>
          </cell>
          <cell r="W29">
            <v>4</v>
          </cell>
          <cell r="X29">
            <v>3.5</v>
          </cell>
          <cell r="Y29">
            <v>3.6</v>
          </cell>
          <cell r="Z29">
            <v>3.9</v>
          </cell>
        </row>
        <row r="30">
          <cell r="A30" t="str">
            <v>Schepull</v>
          </cell>
          <cell r="B30" t="str">
            <v>David</v>
          </cell>
          <cell r="C30">
            <v>4.3</v>
          </cell>
          <cell r="D30">
            <v>4.5</v>
          </cell>
          <cell r="E30">
            <v>4.4000000000000004</v>
          </cell>
          <cell r="F30">
            <v>4.8</v>
          </cell>
          <cell r="G30">
            <v>4</v>
          </cell>
          <cell r="H30">
            <v>4.4000000000000004</v>
          </cell>
          <cell r="I30">
            <v>4.5</v>
          </cell>
          <cell r="J30">
            <v>4.5</v>
          </cell>
          <cell r="K30">
            <v>4.5</v>
          </cell>
          <cell r="L30">
            <v>4.5</v>
          </cell>
          <cell r="M30">
            <v>3</v>
          </cell>
          <cell r="N30">
            <v>3.8</v>
          </cell>
          <cell r="O30">
            <v>3.5</v>
          </cell>
          <cell r="P30">
            <v>4</v>
          </cell>
          <cell r="Q30">
            <v>3.8</v>
          </cell>
          <cell r="R30">
            <v>4.8</v>
          </cell>
          <cell r="S30">
            <v>4</v>
          </cell>
          <cell r="T30">
            <v>4.4000000000000004</v>
          </cell>
          <cell r="U30">
            <v>4.5</v>
          </cell>
          <cell r="V30">
            <v>4</v>
          </cell>
          <cell r="W30">
            <v>5</v>
          </cell>
          <cell r="X30">
            <v>3.5</v>
          </cell>
          <cell r="Y30">
            <v>4</v>
          </cell>
          <cell r="Z30">
            <v>4.2</v>
          </cell>
        </row>
        <row r="31">
          <cell r="A31" t="str">
            <v>Schmucki</v>
          </cell>
          <cell r="B31" t="str">
            <v>Melanie</v>
          </cell>
          <cell r="C31">
            <v>4.5</v>
          </cell>
          <cell r="D31">
            <v>4</v>
          </cell>
          <cell r="E31">
            <v>4.3</v>
          </cell>
          <cell r="F31">
            <v>3.8</v>
          </cell>
          <cell r="G31">
            <v>4.5</v>
          </cell>
          <cell r="H31">
            <v>4.2</v>
          </cell>
          <cell r="I31">
            <v>4.8</v>
          </cell>
          <cell r="J31">
            <v>4.5</v>
          </cell>
          <cell r="K31">
            <v>4.7</v>
          </cell>
          <cell r="L31">
            <v>4.3</v>
          </cell>
          <cell r="M31">
            <v>3.5</v>
          </cell>
          <cell r="N31">
            <v>3.9</v>
          </cell>
          <cell r="O31">
            <v>4</v>
          </cell>
          <cell r="P31">
            <v>3.5</v>
          </cell>
          <cell r="Q31">
            <v>3.8</v>
          </cell>
          <cell r="R31">
            <v>4.8</v>
          </cell>
          <cell r="S31">
            <v>4</v>
          </cell>
          <cell r="T31">
            <v>4.4000000000000004</v>
          </cell>
          <cell r="U31">
            <v>4</v>
          </cell>
          <cell r="V31">
            <v>4.5</v>
          </cell>
          <cell r="W31">
            <v>5</v>
          </cell>
          <cell r="X31">
            <v>4.5</v>
          </cell>
          <cell r="Y31">
            <v>4.5999999999999996</v>
          </cell>
          <cell r="Z31">
            <v>4.2</v>
          </cell>
        </row>
        <row r="32">
          <cell r="A32" t="str">
            <v>Vogler</v>
          </cell>
          <cell r="B32" t="str">
            <v>Carmen</v>
          </cell>
          <cell r="C32">
            <v>5</v>
          </cell>
          <cell r="D32">
            <v>4.5</v>
          </cell>
          <cell r="E32">
            <v>4.8</v>
          </cell>
          <cell r="F32">
            <v>4.5</v>
          </cell>
          <cell r="G32">
            <v>4</v>
          </cell>
          <cell r="H32">
            <v>4.3</v>
          </cell>
          <cell r="I32">
            <v>5</v>
          </cell>
          <cell r="J32">
            <v>4.5</v>
          </cell>
          <cell r="K32">
            <v>4.8</v>
          </cell>
          <cell r="L32">
            <v>5.3</v>
          </cell>
          <cell r="M32">
            <v>4</v>
          </cell>
          <cell r="N32">
            <v>4.7</v>
          </cell>
          <cell r="O32">
            <v>4.5</v>
          </cell>
          <cell r="P32">
            <v>3.5</v>
          </cell>
          <cell r="Q32">
            <v>4</v>
          </cell>
          <cell r="R32">
            <v>5</v>
          </cell>
          <cell r="S32">
            <v>4</v>
          </cell>
          <cell r="T32">
            <v>4.5</v>
          </cell>
          <cell r="U32">
            <v>4.8</v>
          </cell>
          <cell r="V32">
            <v>4.5</v>
          </cell>
          <cell r="W32">
            <v>5.5</v>
          </cell>
          <cell r="X32">
            <v>5</v>
          </cell>
          <cell r="Y32">
            <v>5</v>
          </cell>
          <cell r="Z32">
            <v>4.5</v>
          </cell>
        </row>
        <row r="33">
          <cell r="A33" t="str">
            <v>Weiss</v>
          </cell>
          <cell r="B33" t="str">
            <v>Andrea</v>
          </cell>
          <cell r="C33">
            <v>4.3</v>
          </cell>
          <cell r="D33">
            <v>4</v>
          </cell>
          <cell r="E33">
            <v>4.2</v>
          </cell>
          <cell r="F33">
            <v>4.5</v>
          </cell>
          <cell r="G33">
            <v>4</v>
          </cell>
          <cell r="H33">
            <v>4.3</v>
          </cell>
          <cell r="I33">
            <v>4.5</v>
          </cell>
          <cell r="J33">
            <v>3.5</v>
          </cell>
          <cell r="K33">
            <v>4</v>
          </cell>
          <cell r="L33">
            <v>4.5</v>
          </cell>
          <cell r="M33">
            <v>4</v>
          </cell>
          <cell r="N33">
            <v>4.3</v>
          </cell>
          <cell r="O33">
            <v>4.3</v>
          </cell>
          <cell r="P33">
            <v>3.5</v>
          </cell>
          <cell r="Q33">
            <v>3.9</v>
          </cell>
          <cell r="R33">
            <v>5</v>
          </cell>
          <cell r="S33">
            <v>3</v>
          </cell>
          <cell r="T33">
            <v>4</v>
          </cell>
          <cell r="U33">
            <v>4.5</v>
          </cell>
          <cell r="V33">
            <v>5</v>
          </cell>
          <cell r="W33">
            <v>5</v>
          </cell>
          <cell r="X33">
            <v>5</v>
          </cell>
          <cell r="Y33">
            <v>5</v>
          </cell>
          <cell r="Z33">
            <v>4.2</v>
          </cell>
        </row>
        <row r="34">
          <cell r="A34" t="str">
            <v>Durchschnitt</v>
          </cell>
          <cell r="B34" t="str">
            <v>KM 08b</v>
          </cell>
          <cell r="C34">
            <v>4.5999999999999996</v>
          </cell>
          <cell r="D34">
            <v>4.2</v>
          </cell>
          <cell r="E34">
            <v>4.4000000000000004</v>
          </cell>
          <cell r="F34">
            <v>4.2</v>
          </cell>
          <cell r="G34">
            <v>3.7</v>
          </cell>
          <cell r="H34">
            <v>4</v>
          </cell>
          <cell r="I34">
            <v>4.7</v>
          </cell>
          <cell r="J34">
            <v>4.3</v>
          </cell>
          <cell r="K34">
            <v>4.5999999999999996</v>
          </cell>
          <cell r="L34">
            <v>4.5</v>
          </cell>
          <cell r="M34">
            <v>3.6</v>
          </cell>
          <cell r="N34">
            <v>4.0999999999999996</v>
          </cell>
          <cell r="O34">
            <v>4.2</v>
          </cell>
          <cell r="P34">
            <v>3.9</v>
          </cell>
          <cell r="Q34">
            <v>4.0999999999999996</v>
          </cell>
          <cell r="R34">
            <v>4.8</v>
          </cell>
          <cell r="S34">
            <v>3.9</v>
          </cell>
          <cell r="T34">
            <v>4.3</v>
          </cell>
          <cell r="U34">
            <v>4.5999999999999996</v>
          </cell>
          <cell r="V34">
            <v>4.5</v>
          </cell>
          <cell r="W34">
            <v>5</v>
          </cell>
          <cell r="X34">
            <v>4.5999999999999996</v>
          </cell>
          <cell r="Y34">
            <v>4.7</v>
          </cell>
          <cell r="Z34">
            <v>4.3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zoomScaleNormal="100" workbookViewId="0">
      <selection activeCell="C8" sqref="C8"/>
    </sheetView>
  </sheetViews>
  <sheetFormatPr baseColWidth="10" defaultRowHeight="13.5"/>
  <cols>
    <col min="1" max="1" width="49.85546875" style="8" customWidth="1"/>
    <col min="2" max="2" width="1.7109375" style="8" customWidth="1"/>
    <col min="3" max="3" width="13.7109375" style="8" customWidth="1"/>
    <col min="4" max="4" width="1.7109375" style="8" customWidth="1"/>
    <col min="5" max="5" width="13.7109375" style="8" customWidth="1"/>
    <col min="6" max="6" width="1.7109375" style="8" customWidth="1"/>
    <col min="7" max="7" width="13.7109375" style="8" customWidth="1"/>
    <col min="8" max="8" width="1.7109375" style="8" customWidth="1"/>
    <col min="9" max="9" width="8.7109375" style="8" customWidth="1"/>
    <col min="10" max="10" width="1.7109375" style="8" customWidth="1"/>
    <col min="11" max="11" width="8.7109375" style="8" customWidth="1"/>
    <col min="12" max="12" width="1.7109375" style="8" customWidth="1"/>
    <col min="13" max="13" width="9.7109375" style="8" customWidth="1"/>
    <col min="14" max="14" width="1.7109375" style="8" customWidth="1"/>
    <col min="15" max="15" width="3.140625" style="8" customWidth="1"/>
    <col min="16" max="16384" width="11.42578125" style="8"/>
  </cols>
  <sheetData>
    <row r="1" spans="1:15">
      <c r="H1" s="9"/>
      <c r="I1" s="9"/>
      <c r="J1" s="9"/>
      <c r="K1" s="9"/>
      <c r="L1" s="9"/>
      <c r="M1" s="9"/>
      <c r="N1" s="9"/>
      <c r="O1" s="9"/>
    </row>
    <row r="2" spans="1:15" ht="21.95" customHeight="1">
      <c r="A2" s="44" t="s">
        <v>28</v>
      </c>
      <c r="B2" s="44"/>
      <c r="C2" s="45"/>
      <c r="D2" s="45"/>
      <c r="E2" s="45"/>
      <c r="F2" s="45"/>
      <c r="G2" s="45"/>
      <c r="H2" s="10"/>
      <c r="I2" s="46" t="s">
        <v>18</v>
      </c>
      <c r="J2" s="46"/>
      <c r="K2" s="47"/>
      <c r="L2" s="47"/>
      <c r="M2" s="47"/>
      <c r="N2" s="9"/>
      <c r="O2" s="9"/>
    </row>
    <row r="3" spans="1:15">
      <c r="H3" s="9"/>
      <c r="I3" s="9"/>
      <c r="J3" s="9"/>
      <c r="K3" s="9"/>
      <c r="L3" s="9"/>
      <c r="M3" s="9"/>
      <c r="N3" s="9"/>
      <c r="O3" s="9"/>
    </row>
    <row r="4" spans="1:15">
      <c r="H4" s="11"/>
      <c r="L4" s="9"/>
      <c r="M4" s="9"/>
      <c r="N4" s="9"/>
      <c r="O4" s="9"/>
    </row>
    <row r="5" spans="1:15" ht="21.95" customHeight="1">
      <c r="C5" s="52" t="s">
        <v>0</v>
      </c>
      <c r="D5" s="47"/>
      <c r="E5" s="47"/>
      <c r="F5" s="12"/>
      <c r="G5" s="13" t="s">
        <v>9</v>
      </c>
      <c r="H5" s="12"/>
      <c r="I5" s="52" t="s">
        <v>13</v>
      </c>
      <c r="J5" s="47"/>
      <c r="K5" s="47"/>
      <c r="L5" s="14"/>
      <c r="M5" s="13" t="s">
        <v>1</v>
      </c>
      <c r="N5" s="9"/>
      <c r="O5" s="15" t="s">
        <v>14</v>
      </c>
    </row>
    <row r="6" spans="1:15" ht="21.95" customHeight="1">
      <c r="B6" s="12"/>
      <c r="C6" s="12" t="s">
        <v>7</v>
      </c>
      <c r="D6" s="12"/>
      <c r="E6" s="12" t="s">
        <v>8</v>
      </c>
      <c r="F6" s="12"/>
      <c r="G6" s="12" t="s">
        <v>10</v>
      </c>
      <c r="H6" s="12"/>
      <c r="I6" s="12" t="s">
        <v>11</v>
      </c>
      <c r="J6" s="12"/>
      <c r="K6" s="12" t="s">
        <v>12</v>
      </c>
      <c r="L6" s="14"/>
      <c r="M6" s="14"/>
      <c r="N6" s="9"/>
      <c r="O6" s="9"/>
    </row>
    <row r="7" spans="1:15" ht="5.0999999999999996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4"/>
      <c r="M7" s="14"/>
      <c r="N7" s="9"/>
      <c r="O7" s="9"/>
    </row>
    <row r="8" spans="1:15" ht="15" customHeight="1" thickBot="1">
      <c r="A8" s="16" t="s">
        <v>2</v>
      </c>
      <c r="B8" s="12"/>
      <c r="C8" s="1"/>
      <c r="D8" s="17"/>
      <c r="E8" s="1"/>
      <c r="F8" s="17"/>
      <c r="G8" s="1"/>
      <c r="H8" s="12"/>
      <c r="I8" s="18" t="str">
        <f>IF(COUNT(C8,E8)=2,(ROUND(AVERAGE(C8,E8)*2,0)/2),"- -")</f>
        <v>- -</v>
      </c>
      <c r="J8" s="17"/>
      <c r="K8" s="18" t="str">
        <f>IF(COUNT(G8)=1,G8,"- -")</f>
        <v>- -</v>
      </c>
      <c r="L8" s="19"/>
      <c r="M8" s="18" t="str">
        <f>IF(COUNT(I8,K8)=2,ROUND(AVERAGE(I8,K8)*2,0)/2,"- -")</f>
        <v>- -</v>
      </c>
      <c r="N8" s="9"/>
      <c r="O8" s="20" t="s">
        <v>19</v>
      </c>
    </row>
    <row r="9" spans="1:15" ht="5.0999999999999996" customHeight="1" thickBot="1">
      <c r="B9" s="12"/>
      <c r="C9" s="17"/>
      <c r="D9" s="17"/>
      <c r="E9" s="17"/>
      <c r="F9" s="17"/>
      <c r="G9" s="17"/>
      <c r="H9" s="12"/>
      <c r="I9" s="17"/>
      <c r="J9" s="17"/>
      <c r="K9" s="17"/>
      <c r="L9" s="19"/>
      <c r="M9" s="19"/>
      <c r="N9" s="9"/>
      <c r="O9" s="20"/>
    </row>
    <row r="10" spans="1:15" ht="15" customHeight="1" thickBot="1">
      <c r="A10" s="21" t="s">
        <v>3</v>
      </c>
      <c r="B10" s="12"/>
      <c r="C10" s="2"/>
      <c r="D10" s="17"/>
      <c r="E10" s="2"/>
      <c r="F10" s="17"/>
      <c r="G10" s="2"/>
      <c r="H10" s="12"/>
      <c r="I10" s="22" t="str">
        <f>IF(COUNT(C10,E10)=2,(ROUND(AVERAGE(C10,E10)*2,0)/2),"- -")</f>
        <v>- -</v>
      </c>
      <c r="J10" s="17"/>
      <c r="K10" s="22" t="str">
        <f>IF(COUNT(G10)=1,G10,"- -")</f>
        <v>- -</v>
      </c>
      <c r="L10" s="19"/>
      <c r="M10" s="22" t="str">
        <f>IF(COUNT(I10,K10)=2,ROUND(AVERAGE(I10,K10)*2,0)/2,"- -")</f>
        <v>- -</v>
      </c>
      <c r="N10" s="9"/>
      <c r="O10" s="20" t="s">
        <v>19</v>
      </c>
    </row>
    <row r="11" spans="1:15" ht="5.0999999999999996" customHeight="1" thickBot="1">
      <c r="B11" s="12"/>
      <c r="C11" s="17"/>
      <c r="D11" s="17"/>
      <c r="E11" s="17"/>
      <c r="F11" s="17"/>
      <c r="G11" s="17"/>
      <c r="H11" s="12"/>
      <c r="I11" s="17"/>
      <c r="J11" s="17"/>
      <c r="K11" s="17"/>
      <c r="L11" s="19"/>
      <c r="M11" s="19"/>
      <c r="N11" s="9"/>
      <c r="O11" s="20"/>
    </row>
    <row r="12" spans="1:15" ht="15" customHeight="1" thickBot="1">
      <c r="A12" s="23" t="s">
        <v>4</v>
      </c>
      <c r="B12" s="12"/>
      <c r="C12" s="3"/>
      <c r="D12" s="17"/>
      <c r="E12" s="3"/>
      <c r="F12" s="17"/>
      <c r="G12" s="3"/>
      <c r="H12" s="12"/>
      <c r="I12" s="24" t="str">
        <f>IF(COUNT(C12,E12)=2,(ROUND(AVERAGE(C12,E12)*2,0)/2),"- -")</f>
        <v>- -</v>
      </c>
      <c r="J12" s="17"/>
      <c r="K12" s="24" t="str">
        <f>IF(COUNT(G12)=1,G12,"- -")</f>
        <v>- -</v>
      </c>
      <c r="L12" s="19"/>
      <c r="M12" s="24" t="str">
        <f>IF(COUNT(I12,K12)=2,ROUND(AVERAGE(I12,K12)*2,0)/2,"- -")</f>
        <v>- -</v>
      </c>
      <c r="N12" s="9"/>
      <c r="O12" s="20" t="s">
        <v>19</v>
      </c>
    </row>
    <row r="13" spans="1:15" ht="5.0999999999999996" customHeight="1" thickBot="1">
      <c r="B13" s="12"/>
      <c r="C13" s="17"/>
      <c r="D13" s="17"/>
      <c r="E13" s="17"/>
      <c r="F13" s="17"/>
      <c r="G13" s="17"/>
      <c r="H13" s="12"/>
      <c r="I13" s="17"/>
      <c r="J13" s="17"/>
      <c r="K13" s="17"/>
      <c r="L13" s="19"/>
      <c r="M13" s="19"/>
      <c r="N13" s="9"/>
      <c r="O13" s="20"/>
    </row>
    <row r="14" spans="1:15" ht="15" customHeight="1" thickBot="1">
      <c r="A14" s="25" t="s">
        <v>29</v>
      </c>
      <c r="B14" s="12"/>
      <c r="C14" s="4"/>
      <c r="D14" s="17"/>
      <c r="E14" s="4"/>
      <c r="F14" s="17"/>
      <c r="G14" s="4"/>
      <c r="H14" s="12"/>
      <c r="I14" s="26" t="str">
        <f>IF(COUNT(C14,E14)=2,(ROUND(AVERAGE(C14,E14)*2,0)/2),"- -")</f>
        <v>- -</v>
      </c>
      <c r="J14" s="17"/>
      <c r="K14" s="26" t="str">
        <f>IF(COUNT(G14)=1,G14,"- -")</f>
        <v>- -</v>
      </c>
      <c r="L14" s="19"/>
      <c r="M14" s="26" t="str">
        <f>IF(COUNT(I14,K14)=2,ROUND(AVERAGE(I14,K14)*2,0)/2,"- -")</f>
        <v>- -</v>
      </c>
      <c r="N14" s="9"/>
      <c r="O14" s="20" t="s">
        <v>19</v>
      </c>
    </row>
    <row r="15" spans="1:15" ht="5.0999999999999996" customHeight="1" thickBot="1">
      <c r="B15" s="12"/>
      <c r="C15" s="17"/>
      <c r="D15" s="17"/>
      <c r="E15" s="17"/>
      <c r="F15" s="17"/>
      <c r="G15" s="17"/>
      <c r="H15" s="12"/>
      <c r="I15" s="17"/>
      <c r="J15" s="17"/>
      <c r="K15" s="17"/>
      <c r="L15" s="19"/>
      <c r="M15" s="19"/>
      <c r="N15" s="9"/>
      <c r="O15" s="20"/>
    </row>
    <row r="16" spans="1:15" ht="15" customHeight="1" thickBot="1">
      <c r="A16" s="27" t="s">
        <v>30</v>
      </c>
      <c r="B16" s="12"/>
      <c r="C16" s="5"/>
      <c r="D16" s="17"/>
      <c r="E16" s="5"/>
      <c r="F16" s="17"/>
      <c r="G16" s="5"/>
      <c r="H16" s="12"/>
      <c r="I16" s="28" t="str">
        <f>IF(COUNT(C16,E16)=2,(ROUND(AVERAGE(C16,E16)*2,0)/2),"- -")</f>
        <v>- -</v>
      </c>
      <c r="J16" s="17"/>
      <c r="K16" s="28" t="str">
        <f>IF(COUNT(G16)=1,G16,"- -")</f>
        <v>- -</v>
      </c>
      <c r="L16" s="19"/>
      <c r="M16" s="28" t="str">
        <f>IF(COUNT(I16,K16)=2,ROUND(AVERAGE(I16,K16)*2,0)/2,"- -")</f>
        <v>- -</v>
      </c>
      <c r="N16" s="9"/>
      <c r="O16" s="20" t="s">
        <v>19</v>
      </c>
    </row>
    <row r="17" spans="1:15" ht="5.0999999999999996" customHeight="1" thickBot="1">
      <c r="B17" s="12"/>
      <c r="C17" s="17"/>
      <c r="D17" s="17"/>
      <c r="E17" s="17"/>
      <c r="F17" s="17"/>
      <c r="G17" s="17"/>
      <c r="H17" s="12"/>
      <c r="I17" s="17"/>
      <c r="J17" s="17"/>
      <c r="K17" s="17"/>
      <c r="L17" s="19"/>
      <c r="M17" s="19"/>
      <c r="N17" s="9"/>
      <c r="O17" s="20"/>
    </row>
    <row r="18" spans="1:15" ht="15" customHeight="1" thickBot="1">
      <c r="A18" s="29" t="s">
        <v>27</v>
      </c>
      <c r="B18" s="12"/>
      <c r="C18" s="6"/>
      <c r="D18" s="17"/>
      <c r="E18" s="6"/>
      <c r="F18" s="17"/>
      <c r="G18" s="6"/>
      <c r="H18" s="12"/>
      <c r="I18" s="30" t="str">
        <f>IF(COUNT(C18,E18)=2,(ROUND(AVERAGE(C18,E18)*2,0)/2),"- -")</f>
        <v>- -</v>
      </c>
      <c r="J18" s="17"/>
      <c r="K18" s="30" t="str">
        <f>IF(COUNT(G18)=1,G18,"- -")</f>
        <v>- -</v>
      </c>
      <c r="L18" s="19"/>
      <c r="M18" s="30" t="str">
        <f>IF(COUNT(I18,K18)=2,ROUND(AVERAGE(I18,K18)*2,0)/2,"- -")</f>
        <v>- -</v>
      </c>
      <c r="N18" s="9"/>
      <c r="O18" s="20" t="s">
        <v>19</v>
      </c>
    </row>
    <row r="19" spans="1:15" ht="5.0999999999999996" customHeight="1" thickBot="1">
      <c r="B19" s="12"/>
      <c r="C19" s="17"/>
      <c r="D19" s="17"/>
      <c r="E19" s="17"/>
      <c r="F19" s="17"/>
      <c r="G19" s="17"/>
      <c r="H19" s="12"/>
      <c r="I19" s="17"/>
      <c r="J19" s="17"/>
      <c r="K19" s="17"/>
      <c r="L19" s="19"/>
      <c r="M19" s="19"/>
      <c r="N19" s="9"/>
      <c r="O19" s="20"/>
    </row>
    <row r="20" spans="1:15" ht="15" customHeight="1" thickBot="1">
      <c r="A20" s="31" t="s">
        <v>6</v>
      </c>
      <c r="B20" s="12"/>
      <c r="C20" s="7"/>
      <c r="D20" s="17"/>
      <c r="E20" s="7"/>
      <c r="F20" s="17"/>
      <c r="G20" s="17"/>
      <c r="H20" s="12"/>
      <c r="I20" s="32" t="str">
        <f>IF(COUNT(C20,E20)=2,(ROUND(AVERAGE(C20,E20)*2,0)/2),"- -")</f>
        <v>- -</v>
      </c>
      <c r="J20" s="17"/>
      <c r="K20" s="17"/>
      <c r="L20" s="19"/>
      <c r="M20" s="32" t="str">
        <f>I20</f>
        <v>- -</v>
      </c>
      <c r="N20" s="9"/>
      <c r="O20" s="20" t="s">
        <v>19</v>
      </c>
    </row>
    <row r="21" spans="1:15" ht="5.0999999999999996" customHeight="1" thickBot="1">
      <c r="B21" s="12"/>
      <c r="C21" s="17"/>
      <c r="D21" s="17"/>
      <c r="E21" s="17"/>
      <c r="F21" s="17"/>
      <c r="G21" s="17"/>
      <c r="H21" s="12"/>
      <c r="I21" s="17"/>
      <c r="J21" s="17"/>
      <c r="K21" s="17"/>
      <c r="L21" s="19"/>
      <c r="M21" s="19"/>
      <c r="N21" s="9"/>
      <c r="O21" s="20"/>
    </row>
    <row r="22" spans="1:15" ht="15" customHeight="1" thickBot="1">
      <c r="A22" s="33" t="s">
        <v>5</v>
      </c>
      <c r="B22" s="12"/>
      <c r="C22" s="41"/>
      <c r="D22" s="17"/>
      <c r="E22" s="41"/>
      <c r="F22" s="17"/>
      <c r="G22" s="17"/>
      <c r="H22" s="12"/>
      <c r="I22" s="34" t="str">
        <f>IF(COUNT(C22,E22)=2,(ROUND(AVERAGE(C22,E22)*2,0)/2),"- -")</f>
        <v>- -</v>
      </c>
      <c r="J22" s="17"/>
      <c r="K22" s="17"/>
      <c r="L22" s="19"/>
      <c r="M22" s="34" t="str">
        <f>I22</f>
        <v>- -</v>
      </c>
      <c r="N22" s="9"/>
      <c r="O22" s="20" t="s">
        <v>19</v>
      </c>
    </row>
    <row r="23" spans="1:15" ht="5.0999999999999996" customHeight="1">
      <c r="B23" s="12"/>
      <c r="C23" s="17"/>
      <c r="D23" s="17"/>
      <c r="E23" s="17"/>
      <c r="F23" s="17"/>
      <c r="G23" s="17"/>
      <c r="H23" s="12"/>
      <c r="I23" s="17"/>
      <c r="J23" s="17"/>
      <c r="K23" s="17"/>
      <c r="L23" s="19"/>
      <c r="M23" s="19"/>
      <c r="N23" s="9"/>
      <c r="O23" s="20"/>
    </row>
    <row r="24" spans="1:15" ht="15" customHeight="1">
      <c r="A24" s="35" t="s">
        <v>24</v>
      </c>
      <c r="B24" s="12"/>
      <c r="C24" s="17"/>
      <c r="D24" s="17"/>
      <c r="E24" s="17"/>
      <c r="F24" s="17"/>
      <c r="G24" s="17"/>
      <c r="H24" s="12"/>
      <c r="I24" s="17"/>
      <c r="J24" s="17"/>
      <c r="K24" s="17"/>
      <c r="L24" s="19"/>
      <c r="M24" s="36" t="str">
        <f>IF(COUNT(I26,I28)=2,(ROUND(AVERAGE(I26,I28)*2,0)/2),"- -")</f>
        <v>- -</v>
      </c>
      <c r="N24" s="9"/>
      <c r="O24" s="20" t="s">
        <v>19</v>
      </c>
    </row>
    <row r="25" spans="1:15" ht="5.0999999999999996" customHeight="1" thickBot="1">
      <c r="B25" s="12"/>
      <c r="C25" s="17"/>
      <c r="D25" s="17"/>
      <c r="E25" s="17"/>
      <c r="F25" s="17"/>
      <c r="G25" s="17"/>
      <c r="H25" s="12"/>
      <c r="I25" s="17"/>
      <c r="J25" s="17"/>
      <c r="K25" s="17"/>
      <c r="L25" s="19"/>
      <c r="M25" s="19"/>
      <c r="N25" s="9"/>
      <c r="O25" s="9"/>
    </row>
    <row r="26" spans="1:15" ht="15" customHeight="1" thickBot="1">
      <c r="A26" s="8" t="s">
        <v>26</v>
      </c>
      <c r="B26" s="12"/>
      <c r="C26" s="17"/>
      <c r="D26" s="17"/>
      <c r="E26" s="42"/>
      <c r="F26" s="17"/>
      <c r="G26" s="17"/>
      <c r="H26" s="12"/>
      <c r="I26" s="36" t="str">
        <f>IF(COUNT(E26)=1,E26,"- -")</f>
        <v>- -</v>
      </c>
      <c r="J26" s="17"/>
      <c r="K26" s="17"/>
      <c r="L26" s="19"/>
      <c r="M26" s="19"/>
      <c r="N26" s="9"/>
      <c r="O26" s="9"/>
    </row>
    <row r="27" spans="1:15" ht="5.0999999999999996" customHeight="1" thickBot="1">
      <c r="B27" s="12"/>
      <c r="C27" s="17"/>
      <c r="D27" s="17"/>
      <c r="E27" s="17"/>
      <c r="F27" s="17"/>
      <c r="G27" s="17"/>
      <c r="H27" s="12"/>
      <c r="I27" s="17"/>
      <c r="J27" s="17"/>
      <c r="K27" s="17"/>
      <c r="L27" s="19"/>
      <c r="M27" s="19"/>
      <c r="N27" s="9"/>
      <c r="O27" s="9"/>
    </row>
    <row r="28" spans="1:15" ht="15" customHeight="1" thickBot="1">
      <c r="A28" s="8" t="s">
        <v>25</v>
      </c>
      <c r="B28" s="12"/>
      <c r="C28" s="17"/>
      <c r="D28" s="17"/>
      <c r="E28" s="42"/>
      <c r="F28" s="17"/>
      <c r="G28" s="17"/>
      <c r="H28" s="12"/>
      <c r="I28" s="36" t="str">
        <f>IF(COUNT(E28)=1,E28,"- -")</f>
        <v>- -</v>
      </c>
      <c r="J28" s="17"/>
      <c r="K28" s="17"/>
      <c r="L28" s="19"/>
      <c r="M28" s="19"/>
      <c r="N28" s="9"/>
      <c r="O28" s="9"/>
    </row>
    <row r="29" spans="1:15" ht="5.0999999999999996" customHeight="1">
      <c r="B29" s="12"/>
      <c r="C29" s="17"/>
      <c r="D29" s="17"/>
      <c r="E29" s="43"/>
      <c r="F29" s="17"/>
      <c r="G29" s="17"/>
      <c r="H29" s="12"/>
      <c r="I29" s="17"/>
      <c r="J29" s="17"/>
      <c r="K29" s="17"/>
      <c r="L29" s="19"/>
      <c r="M29" s="19"/>
      <c r="N29" s="9"/>
      <c r="O29" s="9"/>
    </row>
    <row r="30" spans="1:15" ht="15" customHeight="1">
      <c r="B30" s="12"/>
      <c r="C30" s="17"/>
      <c r="D30" s="17"/>
      <c r="E30" s="43"/>
      <c r="F30" s="17"/>
      <c r="G30" s="17"/>
      <c r="H30" s="12"/>
      <c r="I30" s="17"/>
      <c r="J30" s="17"/>
      <c r="K30" s="17"/>
      <c r="L30" s="19"/>
      <c r="M30" s="19"/>
      <c r="N30" s="9"/>
      <c r="O30" s="9"/>
    </row>
    <row r="31" spans="1:15" ht="15" customHeight="1">
      <c r="B31" s="12"/>
      <c r="C31" s="17"/>
      <c r="D31" s="17"/>
      <c r="E31" s="37"/>
      <c r="F31" s="53" t="s">
        <v>20</v>
      </c>
      <c r="G31" s="53"/>
      <c r="H31" s="12"/>
      <c r="I31" s="12"/>
      <c r="J31" s="12"/>
      <c r="K31" s="12"/>
      <c r="L31" s="14"/>
      <c r="M31" s="14"/>
      <c r="N31" s="9"/>
      <c r="O31" s="9"/>
    </row>
    <row r="32" spans="1:15" ht="5.0999999999999996" customHeight="1">
      <c r="F32" s="38"/>
      <c r="G32" s="38"/>
      <c r="H32" s="9"/>
      <c r="I32" s="9"/>
      <c r="J32" s="9"/>
      <c r="K32" s="9"/>
      <c r="L32" s="9"/>
      <c r="M32" s="9"/>
      <c r="N32" s="9"/>
      <c r="O32" s="9"/>
    </row>
    <row r="33" spans="1:15">
      <c r="F33" s="53" t="s">
        <v>21</v>
      </c>
      <c r="G33" s="54"/>
      <c r="H33" s="9"/>
      <c r="I33" s="9"/>
      <c r="J33" s="9"/>
      <c r="K33" s="39" t="s">
        <v>17</v>
      </c>
      <c r="L33" s="9"/>
      <c r="M33" s="19" t="str">
        <f>IF(COUNT(M8,M10,M12,M14,M16,M18,M20,M22,M24)=9,ROUND((AVERAGE(M8,M10,M12,M14,M16,M18,M20,M22,M24)),1),"- -")</f>
        <v>- -</v>
      </c>
      <c r="N33" s="9"/>
      <c r="O33" s="9"/>
    </row>
    <row r="34" spans="1:15" ht="5.0999999999999996" customHeight="1">
      <c r="F34" s="38"/>
      <c r="G34" s="38"/>
      <c r="H34" s="9"/>
      <c r="I34" s="9"/>
      <c r="J34" s="9"/>
      <c r="K34" s="39"/>
      <c r="L34" s="9"/>
      <c r="M34" s="14"/>
      <c r="N34" s="9"/>
      <c r="O34" s="9"/>
    </row>
    <row r="35" spans="1:15" ht="13.5" customHeight="1">
      <c r="A35" s="50"/>
      <c r="B35" s="51"/>
      <c r="C35" s="51"/>
      <c r="D35" s="51"/>
      <c r="E35" s="51"/>
      <c r="F35" s="53" t="s">
        <v>22</v>
      </c>
      <c r="G35" s="54"/>
      <c r="H35" s="9"/>
      <c r="I35" s="9"/>
      <c r="J35" s="9"/>
      <c r="K35" s="39" t="s">
        <v>15</v>
      </c>
      <c r="L35" s="9"/>
      <c r="M35" s="14" t="str">
        <f>IF(COUNT(M8:M24)=9,COUNTIF(M8:M24,"&lt;4"),"- -")</f>
        <v>- -</v>
      </c>
      <c r="N35" s="9"/>
      <c r="O35" s="9"/>
    </row>
    <row r="36" spans="1:15" ht="5.0999999999999996" customHeight="1">
      <c r="A36" s="51"/>
      <c r="B36" s="51"/>
      <c r="C36" s="51"/>
      <c r="D36" s="51"/>
      <c r="E36" s="51"/>
      <c r="F36" s="38"/>
      <c r="G36" s="38"/>
      <c r="H36" s="9"/>
      <c r="I36" s="9"/>
      <c r="J36" s="9"/>
      <c r="K36" s="39"/>
      <c r="L36" s="9"/>
      <c r="M36" s="14"/>
      <c r="N36" s="9"/>
      <c r="O36" s="9"/>
    </row>
    <row r="37" spans="1:15" ht="13.5" customHeight="1">
      <c r="A37" s="51"/>
      <c r="B37" s="51"/>
      <c r="C37" s="51"/>
      <c r="D37" s="51"/>
      <c r="E37" s="51"/>
      <c r="F37" s="53" t="s">
        <v>23</v>
      </c>
      <c r="G37" s="54"/>
      <c r="H37" s="9"/>
      <c r="I37" s="9"/>
      <c r="J37" s="9"/>
      <c r="K37" s="39" t="s">
        <v>16</v>
      </c>
      <c r="L37" s="9"/>
      <c r="M37" s="19" t="str">
        <f>IF(COUNT(M8:M24)=9,SUMIF(M8:M24,"&lt;4")*-1+M35*4,"- -")</f>
        <v>- -</v>
      </c>
      <c r="N37" s="9"/>
      <c r="O37" s="9"/>
    </row>
    <row r="38" spans="1:15" ht="5.0999999999999996" customHeight="1">
      <c r="H38" s="9"/>
      <c r="I38" s="9"/>
      <c r="J38" s="9"/>
      <c r="K38" s="9"/>
      <c r="L38" s="9"/>
      <c r="M38" s="9"/>
      <c r="N38" s="9"/>
      <c r="O38" s="9"/>
    </row>
    <row r="39" spans="1:15" ht="30" customHeight="1">
      <c r="A39" s="40" t="s">
        <v>31</v>
      </c>
      <c r="H39" s="9"/>
      <c r="I39" s="48" t="str">
        <f>IF(COUNT(M33:M37)&lt;3,"unvollständige Angaben",IF(AND(M33&gt;=4,M35&lt;=2,M37&lt;=2),"bestanden","nicht bestanden"))</f>
        <v>unvollständige Angaben</v>
      </c>
      <c r="J39" s="49"/>
      <c r="K39" s="49"/>
      <c r="L39" s="49"/>
      <c r="M39" s="49"/>
      <c r="N39" s="9"/>
      <c r="O39" s="9"/>
    </row>
    <row r="40" spans="1:15" ht="5.0999999999999996" customHeight="1">
      <c r="H40" s="9"/>
      <c r="I40" s="9"/>
      <c r="J40" s="9"/>
      <c r="K40" s="9"/>
      <c r="L40" s="9"/>
      <c r="M40" s="9"/>
      <c r="N40" s="9"/>
      <c r="O40" s="9"/>
    </row>
    <row r="41" spans="1:15">
      <c r="O41" s="11"/>
    </row>
    <row r="42" spans="1:15">
      <c r="O42" s="11"/>
    </row>
    <row r="43" spans="1:15">
      <c r="O43" s="11"/>
    </row>
    <row r="44" spans="1:15">
      <c r="O44" s="11"/>
    </row>
    <row r="45" spans="1:15">
      <c r="O45" s="11"/>
    </row>
    <row r="46" spans="1:15">
      <c r="O46" s="11"/>
    </row>
    <row r="47" spans="1:15">
      <c r="O47" s="11"/>
    </row>
  </sheetData>
  <sheetProtection algorithmName="SHA-512" hashValue="NoRkZ5CDIiU29U79fpqRIF74XAAapphOvgoP6fGTRsJGl0v4ylokDcttUl+mpr98N0UJj4dlFKUu+bhI0St7Lg==" saltValue="1YtveTDADSucdBA0P9eNlw==" spinCount="100000" sheet="1" objects="1" scenarios="1"/>
  <mergeCells count="10">
    <mergeCell ref="A2:G2"/>
    <mergeCell ref="I2:M2"/>
    <mergeCell ref="I39:M39"/>
    <mergeCell ref="A35:E37"/>
    <mergeCell ref="C5:E5"/>
    <mergeCell ref="I5:K5"/>
    <mergeCell ref="F31:G31"/>
    <mergeCell ref="F33:G33"/>
    <mergeCell ref="F35:G35"/>
    <mergeCell ref="F37:G37"/>
  </mergeCells>
  <conditionalFormatting sqref="M33">
    <cfRule type="cellIs" dxfId="13" priority="24" operator="lessThan">
      <formula>4</formula>
    </cfRule>
    <cfRule type="cellIs" dxfId="12" priority="25" operator="greaterThanOrEqual">
      <formula>4</formula>
    </cfRule>
  </conditionalFormatting>
  <conditionalFormatting sqref="M35 M37">
    <cfRule type="cellIs" dxfId="11" priority="22" operator="lessThanOrEqual">
      <formula>2</formula>
    </cfRule>
    <cfRule type="cellIs" dxfId="10" priority="23" operator="greaterThan">
      <formula>2</formula>
    </cfRule>
  </conditionalFormatting>
  <conditionalFormatting sqref="I39:M39">
    <cfRule type="containsText" dxfId="9" priority="7" operator="containsText" text="unvollständige Angaben">
      <formula>NOT(ISERROR(SEARCH("unvollständige Angaben",I39)))</formula>
    </cfRule>
    <cfRule type="expression" dxfId="8" priority="10">
      <formula>$M$37&gt;2</formula>
    </cfRule>
    <cfRule type="expression" dxfId="7" priority="11">
      <formula>$M$35&gt;2</formula>
    </cfRule>
    <cfRule type="expression" dxfId="6" priority="12">
      <formula>$M$33&lt;4</formula>
    </cfRule>
    <cfRule type="expression" dxfId="5" priority="13">
      <formula>$M$37&lt;=2</formula>
    </cfRule>
    <cfRule type="expression" dxfId="4" priority="14">
      <formula>$M$35&lt;=2</formula>
    </cfRule>
    <cfRule type="expression" dxfId="3" priority="15">
      <formula>$M$33&gt;4</formula>
    </cfRule>
  </conditionalFormatting>
  <pageMargins left="0.39370078740157483" right="0.39370078740157483" top="1.7322834645669292" bottom="0.78740157480314965" header="0.39370078740157483" footer="0.31496062992125984"/>
  <pageSetup paperSize="9" scale="93" orientation="landscape" r:id="rId1"/>
  <headerFooter>
    <oddHeader>&amp;L&amp;"Arial,Standard"&amp;10Kanton St.Gallen
Bildungsdepartement
&amp;"Arial,Fett"Berufs- und Weiterbildungszentrum&amp;"Arial,Standard"
Rapperswil-Jona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909D06E-9F82-4810-B77F-4FEB21336846}">
            <xm:f>NOT(ISERROR(SEARCH("- -",M33)))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containsText" priority="2" operator="containsText" id="{BE567B2F-8DEA-4622-A477-DC04ABF815B9}">
            <xm:f>NOT(ISERROR(SEARCH("- -",M35)))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1" operator="containsText" id="{5ACA4FFE-EED0-48FD-A2CC-CCF604135852}">
            <xm:f>NOT(ISERROR(SEARCH("- -",M37)))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564280-a82e-48e1-ab90-194ee9135846">CL01BRA-21-20377</_dlc_DocId>
    <_dlc_DocIdUrl xmlns="8a564280-a82e-48e1-ab90-194ee9135846">
      <Url>http://v-portal.bwz.lokal/gb/_layouts/DocIdRedir.aspx?ID=CL01BRA-21-20377</Url>
      <Description>CL01BRA-21-20377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A47ADB95A7EE4A888F8D6475946581" ma:contentTypeVersion="6" ma:contentTypeDescription="Ein neues Dokument erstellen." ma:contentTypeScope="" ma:versionID="203c21280a1c9b2ffb71980bc52b6c85">
  <xsd:schema xmlns:xsd="http://www.w3.org/2001/XMLSchema" xmlns:xs="http://www.w3.org/2001/XMLSchema" xmlns:p="http://schemas.microsoft.com/office/2006/metadata/properties" xmlns:ns2="8a564280-a82e-48e1-ab90-194ee9135846" targetNamespace="http://schemas.microsoft.com/office/2006/metadata/properties" ma:root="true" ma:fieldsID="be9be73540f6ff027a789e0ae7e3172c" ns2:_="">
    <xsd:import namespace="8a564280-a82e-48e1-ab90-194ee91358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64280-a82e-48e1-ab90-194ee91358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AB389B-407E-4E14-86E5-D43A8A32475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564280-a82e-48e1-ab90-194ee913584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CC30CC-A33E-42EA-B9C5-5C71E4610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2F730-D609-4C34-ABAE-9F476B5BD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64280-a82e-48e1-ab90-194ee9135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C52636-6F72-4DAB-BECD-9A17603F6D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Notenrechner BM2 TALS</vt:lpstr>
    </vt:vector>
  </TitlesOfParts>
  <Company>BWZ Rapperswil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2012_Notenrechner_Kaufleute_mit_BM</dc:title>
  <dc:creator>Heimo Fannenboeck</dc:creator>
  <cp:keywords>Noten, KM;BiVo 2011;RLP 2009</cp:keywords>
  <cp:lastModifiedBy>Okogho Martina BZRA</cp:lastModifiedBy>
  <cp:lastPrinted>2021-10-22T11:18:16Z</cp:lastPrinted>
  <dcterms:created xsi:type="dcterms:W3CDTF">2011-08-11T09:57:09Z</dcterms:created>
  <dcterms:modified xsi:type="dcterms:W3CDTF">2022-03-17T16:13:55Z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65c70dc1-c030-40e2-af1b-e12ca617795f</vt:lpwstr>
  </property>
  <property fmtid="{D5CDD505-2E9C-101B-9397-08002B2CF9AE}" pid="3" name="ContentTypeId">
    <vt:lpwstr>0x0101007DA47ADB95A7EE4A888F8D6475946581</vt:lpwstr>
  </property>
</Properties>
</file>